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005" windowHeight="8520" activeTab="1"/>
  </bookViews>
  <sheets>
    <sheet name="Graph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<sst xmlns="http://schemas.openxmlformats.org/spreadsheetml/2006/main" count="46" uniqueCount="24">
  <si>
    <t>歪率特性</t>
  </si>
  <si>
    <t>アンプ</t>
  </si>
  <si>
    <t>測定日</t>
  </si>
  <si>
    <t>Ｗ</t>
  </si>
  <si>
    <t>全高調波歪率</t>
  </si>
  <si>
    <t>二次歪</t>
  </si>
  <si>
    <t>三次歪</t>
  </si>
  <si>
    <t>基本波</t>
  </si>
  <si>
    <t>二次</t>
  </si>
  <si>
    <t>三次</t>
  </si>
  <si>
    <t xml:space="preserve"> </t>
  </si>
  <si>
    <t>五次</t>
  </si>
  <si>
    <t>七次</t>
  </si>
  <si>
    <t>五次歪</t>
  </si>
  <si>
    <t>七次歪</t>
  </si>
  <si>
    <t xml:space="preserve"> 1kHz 39Ω負荷</t>
  </si>
  <si>
    <t>Noise</t>
  </si>
  <si>
    <t>Noise@2.5kHz</t>
  </si>
  <si>
    <t>Ｖrms</t>
  </si>
  <si>
    <t>mArms</t>
  </si>
  <si>
    <t>peak mA</t>
  </si>
  <si>
    <t>peak V</t>
  </si>
  <si>
    <t>iPod shuffle</t>
  </si>
  <si>
    <t>2007/12/27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</si>
</sst>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7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31" fontId="0" fillId="0" borderId="0" xfId="0" applyNumberFormat="1" applyAlignment="1" quotePrefix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歪率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全高調波歪率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Sheet1!$B$11:$B$21</c:f>
              <c:numCache>
                <c:ptCount val="16"/>
                <c:pt idx="0">
                  <c:v>0.01</c:v>
                </c:pt>
                <c:pt idx="1">
                  <c:v>0.03</c:v>
                </c:pt>
                <c:pt idx="2">
                  <c:v>0.06</c:v>
                </c:pt>
                <c:pt idx="3">
                  <c:v>0.1</c:v>
                </c:pt>
                <c:pt idx="4">
                  <c:v>0.3</c:v>
                </c:pt>
                <c:pt idx="5">
                  <c:v>0.6</c:v>
                </c:pt>
                <c:pt idx="6">
                  <c:v>1</c:v>
                </c:pt>
                <c:pt idx="7">
                  <c:v>3</c:v>
                </c:pt>
                <c:pt idx="8">
                  <c:v>5</c:v>
                </c:pt>
                <c:pt idx="9">
                  <c:v>8</c:v>
                </c:pt>
                <c:pt idx="10">
                  <c:v>10</c:v>
                </c:pt>
                <c:pt idx="11">
                  <c:v>15</c:v>
                </c:pt>
                <c:pt idx="12">
                  <c:v>30</c:v>
                </c:pt>
                <c:pt idx="13">
                  <c:v>45</c:v>
                </c:pt>
                <c:pt idx="14">
                  <c:v>75</c:v>
                </c:pt>
                <c:pt idx="15">
                  <c:v>100</c:v>
                </c:pt>
              </c:numCache>
            </c:numRef>
          </c:xVal>
          <c:yVal>
            <c:numRef>
              <c:f>Sheet1!$C$5:$C$20</c:f>
              <c:numCache>
                <c:ptCount val="16"/>
                <c:pt idx="0">
                  <c:v>0.003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二次歪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Sheet1!$B$11:$B$21</c:f>
              <c:numCache>
                <c:ptCount val="16"/>
                <c:pt idx="0">
                  <c:v>0.01</c:v>
                </c:pt>
                <c:pt idx="1">
                  <c:v>0.03</c:v>
                </c:pt>
                <c:pt idx="2">
                  <c:v>0.06</c:v>
                </c:pt>
                <c:pt idx="3">
                  <c:v>0.1</c:v>
                </c:pt>
                <c:pt idx="4">
                  <c:v>0.3</c:v>
                </c:pt>
                <c:pt idx="5">
                  <c:v>0.6</c:v>
                </c:pt>
                <c:pt idx="6">
                  <c:v>1</c:v>
                </c:pt>
                <c:pt idx="7">
                  <c:v>3</c:v>
                </c:pt>
                <c:pt idx="8">
                  <c:v>5</c:v>
                </c:pt>
                <c:pt idx="9">
                  <c:v>8</c:v>
                </c:pt>
                <c:pt idx="10">
                  <c:v>10</c:v>
                </c:pt>
                <c:pt idx="11">
                  <c:v>15</c:v>
                </c:pt>
                <c:pt idx="12">
                  <c:v>30</c:v>
                </c:pt>
                <c:pt idx="13">
                  <c:v>45</c:v>
                </c:pt>
                <c:pt idx="14">
                  <c:v>75</c:v>
                </c:pt>
                <c:pt idx="15">
                  <c:v>100</c:v>
                </c:pt>
              </c:numCache>
            </c:numRef>
          </c:xVal>
          <c:yVal>
            <c:numRef>
              <c:f>Sheet1!$D$5:$D$20</c:f>
              <c:numCache>
                <c:ptCount val="16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Sheet1!$E$4</c:f>
              <c:strCache>
                <c:ptCount val="1"/>
                <c:pt idx="0">
                  <c:v>三次歪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Sheet1!$B$11:$B$21</c:f>
              <c:numCache>
                <c:ptCount val="16"/>
                <c:pt idx="0">
                  <c:v>0.01</c:v>
                </c:pt>
                <c:pt idx="1">
                  <c:v>0.03</c:v>
                </c:pt>
                <c:pt idx="2">
                  <c:v>0.06</c:v>
                </c:pt>
                <c:pt idx="3">
                  <c:v>0.1</c:v>
                </c:pt>
                <c:pt idx="4">
                  <c:v>0.3</c:v>
                </c:pt>
                <c:pt idx="5">
                  <c:v>0.6</c:v>
                </c:pt>
                <c:pt idx="6">
                  <c:v>1</c:v>
                </c:pt>
                <c:pt idx="7">
                  <c:v>3</c:v>
                </c:pt>
                <c:pt idx="8">
                  <c:v>5</c:v>
                </c:pt>
                <c:pt idx="9">
                  <c:v>8</c:v>
                </c:pt>
                <c:pt idx="10">
                  <c:v>10</c:v>
                </c:pt>
                <c:pt idx="11">
                  <c:v>15</c:v>
                </c:pt>
                <c:pt idx="12">
                  <c:v>30</c:v>
                </c:pt>
                <c:pt idx="13">
                  <c:v>45</c:v>
                </c:pt>
                <c:pt idx="14">
                  <c:v>75</c:v>
                </c:pt>
                <c:pt idx="15">
                  <c:v>100</c:v>
                </c:pt>
              </c:numCache>
            </c:numRef>
          </c:xVal>
          <c:yVal>
            <c:numRef>
              <c:f>Sheet1!$E$5:$E$20</c:f>
              <c:numCache>
                <c:ptCount val="16"/>
                <c:pt idx="0">
                  <c:v>0.01</c:v>
                </c:pt>
                <c:pt idx="1">
                  <c:v>0.01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</c:ser>
        <c:axId val="9641407"/>
        <c:axId val="19663800"/>
      </c:scatterChart>
      <c:valAx>
        <c:axId val="9641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663800"/>
        <c:crosses val="autoZero"/>
        <c:crossBetween val="midCat"/>
        <c:dispUnits/>
      </c:valAx>
      <c:valAx>
        <c:axId val="19663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96414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0" i="0" u="none" baseline="0">
                <a:latin typeface="ＭＳ Ｐゴシック"/>
                <a:ea typeface="ＭＳ Ｐゴシック"/>
                <a:cs typeface="ＭＳ Ｐゴシック"/>
              </a:rPr>
              <a:t>歪率　</a:t>
            </a: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１ｋHz 39Ω負荷</a:t>
            </a:r>
          </a:p>
        </c:rich>
      </c:tx>
      <c:layout>
        <c:manualLayout>
          <c:xMode val="factor"/>
          <c:yMode val="factor"/>
          <c:x val="-0.0685"/>
          <c:y val="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1625"/>
          <c:w val="0.65575"/>
          <c:h val="0.8065"/>
        </c:manualLayout>
      </c:layout>
      <c:scatterChart>
        <c:scatterStyle val="lineMarker"/>
        <c:varyColors val="0"/>
        <c:ser>
          <c:idx val="3"/>
          <c:order val="0"/>
          <c:tx>
            <c:strRef>
              <c:f>Sheet1!$C$4</c:f>
              <c:strCache>
                <c:ptCount val="1"/>
                <c:pt idx="0">
                  <c:v>全高調波歪率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Sheet1!$B$5:$B$21</c:f>
              <c:numCache/>
            </c:numRef>
          </c:xVal>
          <c:yVal>
            <c:numRef>
              <c:f>Sheet1!$C$5:$C$21</c:f>
              <c:numCache/>
            </c:numRef>
          </c:yVal>
          <c:smooth val="0"/>
        </c:ser>
        <c:ser>
          <c:idx val="4"/>
          <c:order val="1"/>
          <c:tx>
            <c:strRef>
              <c:f>Sheet1!$D$4</c:f>
              <c:strCache>
                <c:ptCount val="1"/>
                <c:pt idx="0">
                  <c:v>二次歪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Sheet1!$B$5:$B$21</c:f>
              <c:numCache/>
            </c:numRef>
          </c:xVal>
          <c:yVal>
            <c:numRef>
              <c:f>Sheet1!$D$5:$D$21</c:f>
              <c:numCache/>
            </c:numRef>
          </c:yVal>
          <c:smooth val="0"/>
        </c:ser>
        <c:ser>
          <c:idx val="0"/>
          <c:order val="2"/>
          <c:tx>
            <c:strRef>
              <c:f>Sheet1!$E$4</c:f>
              <c:strCache>
                <c:ptCount val="1"/>
                <c:pt idx="0">
                  <c:v>三次歪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Sheet1!$B$5:$B$21</c:f>
              <c:numCache/>
            </c:numRef>
          </c:xVal>
          <c:yVal>
            <c:numRef>
              <c:f>Sheet1!$E$5:$E$21</c:f>
              <c:numCache/>
            </c:numRef>
          </c:yVal>
          <c:smooth val="0"/>
        </c:ser>
        <c:ser>
          <c:idx val="1"/>
          <c:order val="3"/>
          <c:tx>
            <c:strRef>
              <c:f>Sheet1!$F$4</c:f>
              <c:strCache>
                <c:ptCount val="1"/>
                <c:pt idx="0">
                  <c:v>五次歪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Sheet1!$B$5:$B$21</c:f>
              <c:numCache/>
            </c:numRef>
          </c:xVal>
          <c:yVal>
            <c:numRef>
              <c:f>Sheet1!$F$5:$F$21</c:f>
              <c:numCache/>
            </c:numRef>
          </c:yVal>
          <c:smooth val="0"/>
        </c:ser>
        <c:ser>
          <c:idx val="2"/>
          <c:order val="4"/>
          <c:tx>
            <c:strRef>
              <c:f>Sheet1!$G$4</c:f>
              <c:strCache>
                <c:ptCount val="1"/>
                <c:pt idx="0">
                  <c:v>七次歪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Sheet1!$B$5:$B$21</c:f>
              <c:numCache/>
            </c:numRef>
          </c:xVal>
          <c:yVal>
            <c:numRef>
              <c:f>Sheet1!$G$5:$G$21</c:f>
              <c:numCache/>
            </c:numRef>
          </c:yVal>
          <c:smooth val="0"/>
        </c:ser>
        <c:ser>
          <c:idx val="5"/>
          <c:order val="5"/>
          <c:tx>
            <c:strRef>
              <c:f>Sheet1!$H$4</c:f>
              <c:strCache>
                <c:ptCount val="1"/>
                <c:pt idx="0">
                  <c:v>Noise@2.5kHz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Sheet1!$B$5:$B$21</c:f>
              <c:numCache/>
            </c:numRef>
          </c:xVal>
          <c:yVal>
            <c:numRef>
              <c:f>Sheet1!$H$5:$H$21</c:f>
              <c:numCache/>
            </c:numRef>
          </c:yVal>
          <c:smooth val="0"/>
        </c:ser>
        <c:axId val="42756473"/>
        <c:axId val="49263938"/>
      </c:scatterChart>
      <c:valAx>
        <c:axId val="42756473"/>
        <c:scaling>
          <c:logBase val="10"/>
          <c:orientation val="minMax"/>
          <c:max val="1"/>
          <c:min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W</a:t>
                </a:r>
              </a:p>
            </c:rich>
          </c:tx>
          <c:layout>
            <c:manualLayout>
              <c:xMode val="factor"/>
              <c:yMode val="factor"/>
              <c:x val="0.012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63938"/>
        <c:crosses val="autoZero"/>
        <c:crossBetween val="midCat"/>
        <c:dispUnits/>
      </c:valAx>
      <c:valAx>
        <c:axId val="49263938"/>
        <c:scaling>
          <c:logBase val="10"/>
          <c:orientation val="minMax"/>
          <c:max val="10"/>
          <c:min val="0.000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564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402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12" footer="0.51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0.73075</cdr:x>
      <cdr:y>0.2695</cdr:y>
    </cdr:from>
    <cdr:to>
      <cdr:x>0.83675</cdr:x>
      <cdr:y>0.32075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33975" y="1476375"/>
          <a:ext cx="7429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266700</xdr:colOff>
      <xdr:row>0</xdr:row>
      <xdr:rowOff>142875</xdr:rowOff>
    </xdr:from>
    <xdr:to>
      <xdr:col>27</xdr:col>
      <xdr:colOff>438150</xdr:colOff>
      <xdr:row>32</xdr:row>
      <xdr:rowOff>142875</xdr:rowOff>
    </xdr:to>
    <xdr:graphicFrame>
      <xdr:nvGraphicFramePr>
        <xdr:cNvPr id="1" name="Chart 3"/>
        <xdr:cNvGraphicFramePr/>
      </xdr:nvGraphicFramePr>
      <xdr:xfrm>
        <a:off x="9248775" y="142875"/>
        <a:ext cx="70294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 topLeftCell="A1">
      <selection activeCell="J17" sqref="J17"/>
    </sheetView>
  </sheetViews>
  <sheetFormatPr defaultColWidth="9.00390625" defaultRowHeight="13.5"/>
  <cols>
    <col min="1" max="1" width="7.00390625" style="0" customWidth="1"/>
    <col min="2" max="2" width="10.875" style="0" customWidth="1"/>
    <col min="3" max="3" width="7.75390625" style="0" customWidth="1"/>
    <col min="4" max="4" width="6.00390625" style="0" customWidth="1"/>
    <col min="5" max="8" width="7.25390625" style="0" customWidth="1"/>
    <col min="9" max="9" width="6.875" style="0" customWidth="1"/>
    <col min="10" max="10" width="6.125" style="0" customWidth="1"/>
    <col min="11" max="11" width="5.75390625" style="0" customWidth="1"/>
    <col min="12" max="12" width="6.00390625" style="0" customWidth="1"/>
    <col min="13" max="13" width="6.875" style="0" customWidth="1"/>
    <col min="14" max="14" width="6.125" style="0" customWidth="1"/>
    <col min="15" max="15" width="6.00390625" style="0" customWidth="1"/>
    <col min="16" max="16" width="7.25390625" style="0" customWidth="1"/>
    <col min="17" max="17" width="6.25390625" style="0" customWidth="1"/>
  </cols>
  <sheetData>
    <row r="1" spans="2:3" ht="13.5">
      <c r="B1" t="s">
        <v>0</v>
      </c>
      <c r="C1" t="s">
        <v>15</v>
      </c>
    </row>
    <row r="2" spans="1:2" ht="13.5">
      <c r="A2" t="s">
        <v>1</v>
      </c>
      <c r="B2" t="s">
        <v>22</v>
      </c>
    </row>
    <row r="3" spans="1:2" ht="13.5">
      <c r="A3" t="s">
        <v>2</v>
      </c>
      <c r="B3" s="2" t="s">
        <v>23</v>
      </c>
    </row>
    <row r="4" spans="1:17" ht="13.5">
      <c r="A4" t="s">
        <v>18</v>
      </c>
      <c r="B4" t="s">
        <v>3</v>
      </c>
      <c r="C4" t="s">
        <v>4</v>
      </c>
      <c r="D4" t="s">
        <v>5</v>
      </c>
      <c r="E4" t="s">
        <v>6</v>
      </c>
      <c r="F4" t="s">
        <v>13</v>
      </c>
      <c r="G4" t="s">
        <v>14</v>
      </c>
      <c r="H4" s="1" t="s">
        <v>17</v>
      </c>
      <c r="I4" t="s">
        <v>7</v>
      </c>
      <c r="J4" t="s">
        <v>8</v>
      </c>
      <c r="K4" t="s">
        <v>9</v>
      </c>
      <c r="L4" t="s">
        <v>11</v>
      </c>
      <c r="M4" t="s">
        <v>12</v>
      </c>
      <c r="N4" t="s">
        <v>16</v>
      </c>
      <c r="O4" t="s">
        <v>19</v>
      </c>
      <c r="P4" t="s">
        <v>20</v>
      </c>
      <c r="Q4" t="s">
        <v>21</v>
      </c>
    </row>
    <row r="5" spans="1:17" ht="13.5">
      <c r="A5">
        <v>0.066</v>
      </c>
      <c r="B5">
        <f>A5*A5/39</f>
        <v>0.00011169230769230771</v>
      </c>
      <c r="C5">
        <v>0.018</v>
      </c>
      <c r="D5">
        <f aca="true" t="shared" si="0" ref="D5:D19">(10^((-I5+J5)/20))*100</f>
        <v>0.008511380382023748</v>
      </c>
      <c r="E5">
        <f aca="true" t="shared" si="1" ref="E5:E19">(10^((-I5+K5)/20))*100</f>
        <v>0.01202264434617411</v>
      </c>
      <c r="F5">
        <f>(10^((-I5+L5)/20))*100</f>
        <v>0.006760829753919811</v>
      </c>
      <c r="G5">
        <f>(10^((-I5+M5)/20))*100</f>
        <v>0.0033884415613920195</v>
      </c>
      <c r="H5">
        <f>(10^((-I5+N5)/20))*100</f>
        <v>0.006025595860743564</v>
      </c>
      <c r="I5">
        <v>-26.6</v>
      </c>
      <c r="J5">
        <v>-108</v>
      </c>
      <c r="K5">
        <v>-105</v>
      </c>
      <c r="L5">
        <v>-110</v>
      </c>
      <c r="M5">
        <v>-116</v>
      </c>
      <c r="N5">
        <v>-111</v>
      </c>
      <c r="O5">
        <f>A5*1000/39</f>
        <v>1.6923076923076923</v>
      </c>
      <c r="P5">
        <f>O5*1.41</f>
        <v>2.386153846153846</v>
      </c>
      <c r="Q5">
        <f>A5*1.41</f>
        <v>0.09306</v>
      </c>
    </row>
    <row r="6" spans="1:17" ht="13.5">
      <c r="A6">
        <v>0.1</v>
      </c>
      <c r="B6">
        <f aca="true" t="shared" si="2" ref="B6:B19">A6*A6/39</f>
        <v>0.00025641025641025646</v>
      </c>
      <c r="C6">
        <v>0.012</v>
      </c>
      <c r="D6">
        <f t="shared" si="0"/>
        <v>0.006025595860743564</v>
      </c>
      <c r="E6">
        <f t="shared" si="1"/>
        <v>0.007585775750291826</v>
      </c>
      <c r="F6">
        <f aca="true" t="shared" si="3" ref="F6:F19">(10^((-I6+L6)/20))*100</f>
        <v>0.0038018939632056105</v>
      </c>
      <c r="G6">
        <f aca="true" t="shared" si="4" ref="G6:G19">(10^((-I6+M6)/20))*100</f>
        <v>0.0007585775750291832</v>
      </c>
      <c r="H6">
        <f aca="true" t="shared" si="5" ref="H6:H19">(10^((-I6+N6)/20))*100</f>
        <v>0.004786300923226377</v>
      </c>
      <c r="I6">
        <v>-23.6</v>
      </c>
      <c r="J6">
        <v>-108</v>
      </c>
      <c r="K6">
        <v>-106</v>
      </c>
      <c r="L6">
        <v>-112</v>
      </c>
      <c r="M6">
        <v>-126</v>
      </c>
      <c r="N6">
        <v>-110</v>
      </c>
      <c r="O6">
        <f aca="true" t="shared" si="6" ref="O6:O19">A6*1000/39</f>
        <v>2.5641025641025643</v>
      </c>
      <c r="P6">
        <f aca="true" t="shared" si="7" ref="P6:P19">O6*1.41</f>
        <v>3.6153846153846154</v>
      </c>
      <c r="Q6">
        <f aca="true" t="shared" si="8" ref="Q6:Q19">A6*1.41</f>
        <v>0.141</v>
      </c>
    </row>
    <row r="7" spans="1:17" ht="13.5">
      <c r="A7">
        <v>0.169</v>
      </c>
      <c r="B7">
        <f t="shared" si="2"/>
        <v>0.0007323333333333334</v>
      </c>
      <c r="C7">
        <v>0.01</v>
      </c>
      <c r="D7">
        <f t="shared" si="0"/>
        <v>0.008511380382023748</v>
      </c>
      <c r="E7">
        <f t="shared" si="1"/>
        <v>0.0033884415613920195</v>
      </c>
      <c r="F7">
        <f t="shared" si="3"/>
        <v>0.004786300923226377</v>
      </c>
      <c r="G7">
        <f t="shared" si="4"/>
        <v>0.0030199517204020127</v>
      </c>
      <c r="H7">
        <f t="shared" si="5"/>
        <v>0.008511380382023748</v>
      </c>
      <c r="I7">
        <v>-19.6</v>
      </c>
      <c r="J7">
        <v>-101</v>
      </c>
      <c r="K7">
        <v>-109</v>
      </c>
      <c r="L7">
        <v>-106</v>
      </c>
      <c r="M7">
        <v>-110</v>
      </c>
      <c r="N7">
        <v>-101</v>
      </c>
      <c r="O7">
        <f t="shared" si="6"/>
        <v>4.333333333333333</v>
      </c>
      <c r="P7">
        <f t="shared" si="7"/>
        <v>6.109999999999999</v>
      </c>
      <c r="Q7">
        <f t="shared" si="8"/>
        <v>0.23829</v>
      </c>
    </row>
    <row r="8" spans="1:17" ht="13.5">
      <c r="A8">
        <v>0.24</v>
      </c>
      <c r="B8">
        <f t="shared" si="2"/>
        <v>0.0014769230769230768</v>
      </c>
      <c r="C8">
        <v>0.0067</v>
      </c>
      <c r="D8">
        <f t="shared" si="0"/>
        <v>0.004265795188015923</v>
      </c>
      <c r="E8">
        <f t="shared" si="1"/>
        <v>0.0023988329190194856</v>
      </c>
      <c r="F8">
        <f t="shared" si="3"/>
        <v>0.004265795188015923</v>
      </c>
      <c r="G8">
        <f t="shared" si="4"/>
        <v>0.0021379620895022287</v>
      </c>
      <c r="H8">
        <f t="shared" si="5"/>
        <v>0.0016982436524617401</v>
      </c>
      <c r="I8">
        <v>-16.6</v>
      </c>
      <c r="J8">
        <v>-104</v>
      </c>
      <c r="K8">
        <v>-109</v>
      </c>
      <c r="L8">
        <v>-104</v>
      </c>
      <c r="M8">
        <v>-110</v>
      </c>
      <c r="N8">
        <v>-112</v>
      </c>
      <c r="O8">
        <f t="shared" si="6"/>
        <v>6.153846153846154</v>
      </c>
      <c r="P8">
        <f t="shared" si="7"/>
        <v>8.676923076923076</v>
      </c>
      <c r="Q8">
        <f t="shared" si="8"/>
        <v>0.3384</v>
      </c>
    </row>
    <row r="9" spans="1:17" ht="13.5">
      <c r="A9">
        <v>0.35</v>
      </c>
      <c r="B9">
        <f t="shared" si="2"/>
        <v>0.0031410256410256405</v>
      </c>
      <c r="C9">
        <v>0.007</v>
      </c>
      <c r="D9">
        <f t="shared" si="0"/>
        <v>0.006025595860743564</v>
      </c>
      <c r="E9">
        <f t="shared" si="1"/>
        <v>0.0026915348039269088</v>
      </c>
      <c r="F9">
        <f t="shared" si="3"/>
        <v>0.0023988329190194856</v>
      </c>
      <c r="G9">
        <f t="shared" si="4"/>
        <v>0.0021379620895022287</v>
      </c>
      <c r="H9">
        <f t="shared" si="5"/>
        <v>0.001202264434617412</v>
      </c>
      <c r="I9">
        <v>-13.6</v>
      </c>
      <c r="J9">
        <v>-98</v>
      </c>
      <c r="K9">
        <v>-105</v>
      </c>
      <c r="L9">
        <v>-106</v>
      </c>
      <c r="M9">
        <v>-107</v>
      </c>
      <c r="N9">
        <v>-112</v>
      </c>
      <c r="O9">
        <f t="shared" si="6"/>
        <v>8.974358974358974</v>
      </c>
      <c r="P9">
        <f t="shared" si="7"/>
        <v>12.653846153846153</v>
      </c>
      <c r="Q9">
        <f t="shared" si="8"/>
        <v>0.49349999999999994</v>
      </c>
    </row>
    <row r="10" spans="1:17" ht="13.5">
      <c r="A10">
        <v>0.55</v>
      </c>
      <c r="B10">
        <f t="shared" si="2"/>
        <v>0.007756410256410258</v>
      </c>
      <c r="C10">
        <v>4.3</v>
      </c>
      <c r="D10">
        <f t="shared" si="0"/>
        <v>0.22387211385683387</v>
      </c>
      <c r="E10">
        <f t="shared" si="1"/>
        <v>3.9810717055349727</v>
      </c>
      <c r="F10">
        <f t="shared" si="3"/>
        <v>2.511886431509578</v>
      </c>
      <c r="G10">
        <f t="shared" si="4"/>
        <v>1.2589254117941664</v>
      </c>
      <c r="H10">
        <f t="shared" si="5"/>
        <v>0.005011872336272724</v>
      </c>
      <c r="I10">
        <v>-10</v>
      </c>
      <c r="J10">
        <v>-63</v>
      </c>
      <c r="K10">
        <v>-38</v>
      </c>
      <c r="L10">
        <v>-42</v>
      </c>
      <c r="M10">
        <v>-48</v>
      </c>
      <c r="N10">
        <v>-96</v>
      </c>
      <c r="O10">
        <f t="shared" si="6"/>
        <v>14.102564102564102</v>
      </c>
      <c r="P10">
        <f t="shared" si="7"/>
        <v>19.884615384615383</v>
      </c>
      <c r="Q10">
        <f t="shared" si="8"/>
        <v>0.7755</v>
      </c>
    </row>
    <row r="11" spans="2:17" ht="13.5">
      <c r="B11">
        <f t="shared" si="2"/>
        <v>0</v>
      </c>
      <c r="C11" t="s">
        <v>10</v>
      </c>
      <c r="D11" t="e">
        <f t="shared" si="0"/>
        <v>#VALUE!</v>
      </c>
      <c r="E11" t="e">
        <f t="shared" si="1"/>
        <v>#VALUE!</v>
      </c>
      <c r="F11" t="e">
        <f t="shared" si="3"/>
        <v>#VALUE!</v>
      </c>
      <c r="G11" t="e">
        <f t="shared" si="4"/>
        <v>#VALUE!</v>
      </c>
      <c r="H11" t="e">
        <f t="shared" si="5"/>
        <v>#VALUE!</v>
      </c>
      <c r="I11" t="s">
        <v>10</v>
      </c>
      <c r="O11">
        <f t="shared" si="6"/>
        <v>0</v>
      </c>
      <c r="P11">
        <f t="shared" si="7"/>
        <v>0</v>
      </c>
      <c r="Q11">
        <f t="shared" si="8"/>
        <v>0</v>
      </c>
    </row>
    <row r="12" spans="2:17" ht="13.5">
      <c r="B12">
        <f t="shared" si="2"/>
        <v>0</v>
      </c>
      <c r="D12" t="e">
        <f t="shared" si="0"/>
        <v>#VALUE!</v>
      </c>
      <c r="E12" t="e">
        <f t="shared" si="1"/>
        <v>#VALUE!</v>
      </c>
      <c r="F12" t="e">
        <f t="shared" si="3"/>
        <v>#VALUE!</v>
      </c>
      <c r="G12" t="e">
        <f t="shared" si="4"/>
        <v>#VALUE!</v>
      </c>
      <c r="H12" t="e">
        <f t="shared" si="5"/>
        <v>#VALUE!</v>
      </c>
      <c r="I12" t="s">
        <v>10</v>
      </c>
      <c r="O12">
        <f t="shared" si="6"/>
        <v>0</v>
      </c>
      <c r="P12">
        <f t="shared" si="7"/>
        <v>0</v>
      </c>
      <c r="Q12">
        <f t="shared" si="8"/>
        <v>0</v>
      </c>
    </row>
    <row r="13" spans="2:17" ht="13.5">
      <c r="B13">
        <f t="shared" si="2"/>
        <v>0</v>
      </c>
      <c r="D13" t="e">
        <f t="shared" si="0"/>
        <v>#VALUE!</v>
      </c>
      <c r="E13" t="e">
        <f t="shared" si="1"/>
        <v>#VALUE!</v>
      </c>
      <c r="F13" t="e">
        <f t="shared" si="3"/>
        <v>#VALUE!</v>
      </c>
      <c r="G13" t="e">
        <f t="shared" si="4"/>
        <v>#VALUE!</v>
      </c>
      <c r="H13" t="e">
        <f t="shared" si="5"/>
        <v>#VALUE!</v>
      </c>
      <c r="I13" t="s">
        <v>10</v>
      </c>
      <c r="O13">
        <f t="shared" si="6"/>
        <v>0</v>
      </c>
      <c r="P13">
        <f t="shared" si="7"/>
        <v>0</v>
      </c>
      <c r="Q13">
        <f t="shared" si="8"/>
        <v>0</v>
      </c>
    </row>
    <row r="14" spans="2:17" ht="13.5">
      <c r="B14">
        <f t="shared" si="2"/>
        <v>0</v>
      </c>
      <c r="D14" t="e">
        <f t="shared" si="0"/>
        <v>#VALUE!</v>
      </c>
      <c r="E14" t="e">
        <f t="shared" si="1"/>
        <v>#VALUE!</v>
      </c>
      <c r="F14" t="e">
        <f t="shared" si="3"/>
        <v>#VALUE!</v>
      </c>
      <c r="G14" t="e">
        <f t="shared" si="4"/>
        <v>#VALUE!</v>
      </c>
      <c r="H14" t="e">
        <f t="shared" si="5"/>
        <v>#VALUE!</v>
      </c>
      <c r="I14" t="s">
        <v>10</v>
      </c>
      <c r="N14" t="s">
        <v>10</v>
      </c>
      <c r="O14">
        <f t="shared" si="6"/>
        <v>0</v>
      </c>
      <c r="P14">
        <f t="shared" si="7"/>
        <v>0</v>
      </c>
      <c r="Q14">
        <f t="shared" si="8"/>
        <v>0</v>
      </c>
    </row>
    <row r="15" spans="2:17" ht="13.5">
      <c r="B15">
        <f t="shared" si="2"/>
        <v>0</v>
      </c>
      <c r="D15" t="e">
        <f t="shared" si="0"/>
        <v>#VALUE!</v>
      </c>
      <c r="E15" t="e">
        <f t="shared" si="1"/>
        <v>#VALUE!</v>
      </c>
      <c r="F15" t="e">
        <f t="shared" si="3"/>
        <v>#VALUE!</v>
      </c>
      <c r="G15" t="e">
        <f t="shared" si="4"/>
        <v>#VALUE!</v>
      </c>
      <c r="H15" t="e">
        <f t="shared" si="5"/>
        <v>#VALUE!</v>
      </c>
      <c r="I15" t="s">
        <v>10</v>
      </c>
      <c r="N15" t="s">
        <v>10</v>
      </c>
      <c r="O15">
        <f t="shared" si="6"/>
        <v>0</v>
      </c>
      <c r="P15">
        <f t="shared" si="7"/>
        <v>0</v>
      </c>
      <c r="Q15">
        <f t="shared" si="8"/>
        <v>0</v>
      </c>
    </row>
    <row r="16" spans="2:17" ht="13.5">
      <c r="B16">
        <f t="shared" si="2"/>
        <v>0</v>
      </c>
      <c r="D16" t="e">
        <f t="shared" si="0"/>
        <v>#VALUE!</v>
      </c>
      <c r="E16" t="e">
        <f t="shared" si="1"/>
        <v>#VALUE!</v>
      </c>
      <c r="F16" t="e">
        <f t="shared" si="3"/>
        <v>#VALUE!</v>
      </c>
      <c r="G16" t="e">
        <f t="shared" si="4"/>
        <v>#VALUE!</v>
      </c>
      <c r="H16" t="e">
        <f t="shared" si="5"/>
        <v>#VALUE!</v>
      </c>
      <c r="I16" t="s">
        <v>10</v>
      </c>
      <c r="N16" t="s">
        <v>10</v>
      </c>
      <c r="O16">
        <f t="shared" si="6"/>
        <v>0</v>
      </c>
      <c r="P16">
        <f t="shared" si="7"/>
        <v>0</v>
      </c>
      <c r="Q16">
        <f t="shared" si="8"/>
        <v>0</v>
      </c>
    </row>
    <row r="17" spans="2:17" ht="13.5">
      <c r="B17">
        <f t="shared" si="2"/>
        <v>0</v>
      </c>
      <c r="D17" t="e">
        <f t="shared" si="0"/>
        <v>#VALUE!</v>
      </c>
      <c r="E17" t="e">
        <f t="shared" si="1"/>
        <v>#VALUE!</v>
      </c>
      <c r="F17" t="e">
        <f t="shared" si="3"/>
        <v>#VALUE!</v>
      </c>
      <c r="G17" t="e">
        <f t="shared" si="4"/>
        <v>#VALUE!</v>
      </c>
      <c r="H17" t="e">
        <f t="shared" si="5"/>
        <v>#VALUE!</v>
      </c>
      <c r="I17" t="s">
        <v>10</v>
      </c>
      <c r="J17" t="s">
        <v>10</v>
      </c>
      <c r="K17" t="s">
        <v>10</v>
      </c>
      <c r="N17" t="s">
        <v>10</v>
      </c>
      <c r="O17">
        <f t="shared" si="6"/>
        <v>0</v>
      </c>
      <c r="P17">
        <f t="shared" si="7"/>
        <v>0</v>
      </c>
      <c r="Q17">
        <f t="shared" si="8"/>
        <v>0</v>
      </c>
    </row>
    <row r="18" spans="2:17" ht="13.5">
      <c r="B18">
        <f t="shared" si="2"/>
        <v>0</v>
      </c>
      <c r="D18" t="e">
        <f t="shared" si="0"/>
        <v>#VALUE!</v>
      </c>
      <c r="E18" t="e">
        <f t="shared" si="1"/>
        <v>#VALUE!</v>
      </c>
      <c r="F18" t="e">
        <f t="shared" si="3"/>
        <v>#VALUE!</v>
      </c>
      <c r="G18" t="e">
        <f t="shared" si="4"/>
        <v>#VALUE!</v>
      </c>
      <c r="H18" t="e">
        <f t="shared" si="5"/>
        <v>#VALUE!</v>
      </c>
      <c r="I18" t="s">
        <v>10</v>
      </c>
      <c r="J18" t="s">
        <v>10</v>
      </c>
      <c r="K18" t="s">
        <v>10</v>
      </c>
      <c r="N18" t="s">
        <v>10</v>
      </c>
      <c r="O18">
        <f t="shared" si="6"/>
        <v>0</v>
      </c>
      <c r="P18">
        <f t="shared" si="7"/>
        <v>0</v>
      </c>
      <c r="Q18">
        <f t="shared" si="8"/>
        <v>0</v>
      </c>
    </row>
    <row r="19" spans="2:17" ht="13.5">
      <c r="B19">
        <f t="shared" si="2"/>
        <v>0</v>
      </c>
      <c r="D19" t="e">
        <f t="shared" si="0"/>
        <v>#VALUE!</v>
      </c>
      <c r="E19" t="e">
        <f t="shared" si="1"/>
        <v>#VALUE!</v>
      </c>
      <c r="F19" t="e">
        <f t="shared" si="3"/>
        <v>#VALUE!</v>
      </c>
      <c r="G19" t="e">
        <f t="shared" si="4"/>
        <v>#VALUE!</v>
      </c>
      <c r="H19" t="e">
        <f t="shared" si="5"/>
        <v>#VALUE!</v>
      </c>
      <c r="I19" t="s">
        <v>10</v>
      </c>
      <c r="J19" t="s">
        <v>10</v>
      </c>
      <c r="K19" t="s">
        <v>10</v>
      </c>
      <c r="N19" t="s">
        <v>10</v>
      </c>
      <c r="O19">
        <f t="shared" si="6"/>
        <v>0</v>
      </c>
      <c r="P19">
        <f t="shared" si="7"/>
        <v>0</v>
      </c>
      <c r="Q19">
        <f t="shared" si="8"/>
        <v>0</v>
      </c>
    </row>
    <row r="20" spans="2:10" ht="13.5">
      <c r="J20" t="s">
        <v>10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goro</dc:creator>
  <cp:keywords/>
  <dc:description/>
  <cp:lastModifiedBy>goro</cp:lastModifiedBy>
  <dcterms:created xsi:type="dcterms:W3CDTF">2006-08-22T08:05:21Z</dcterms:created>
  <dcterms:modified xsi:type="dcterms:W3CDTF">2007-12-27T01:18:07Z</dcterms:modified>
  <cp:category/>
  <cp:version/>
  <cp:contentType/>
  <cp:contentStatus/>
</cp:coreProperties>
</file>